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<sst xmlns="http://schemas.openxmlformats.org/spreadsheetml/2006/main" count="290" uniqueCount="217">
  <si>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</si>
  <si>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</si>
  <si>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</si>
  <si>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</si>
  <si>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</si>
  <si>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</si>
  <si>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</si>
  <si>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</si>
  <si>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</si>
  <si>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</si>
  <si>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</si>
  <si>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</si>
  <si>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</si>
  <si>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</si>
  <si>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</si>
  <si>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</si>
  <si>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</si>
  <si>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</si>
  <si>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</si>
  <si>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</si>
  <si>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</si>
  <si>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</si>
  <si>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</si>
  <si>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</si>
  <si>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</si>
  <si>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</si>
  <si>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</si>
  <si>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</si>
  <si>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</si>
  <si>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</si>
  <si>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</si>
  <si>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</si>
  <si>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</si>
  <si>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</si>
  <si>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</si>
  <si>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</si>
  <si>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</si>
  <si>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</si>
  <si>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</si>
  <si>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</si>
  <si>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</si>
  <si>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</si>
  <si>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</si>
  <si>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</si>
  <si>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</si>
  <si>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</si>
  <si>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</si>
  <si>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</si>
  <si>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</si>
  <si>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</si>
  <si>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</si>
  <si>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</si>
  <si>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</si>
  <si>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</si>
  <si>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</si>
  <si>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</si>
  <si>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</si>
  <si>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</si>
  <si>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</si>
  <si>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</si>
  <si>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</si>
  <si>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</si>
  <si>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</si>
  <si>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</si>
  <si>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</si>
  <si>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</si>
  <si>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</si>
  <si>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</si>
  <si>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</si>
  <si>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</si>
  <si>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</si>
  <si>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</si>
  <si>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</si>
  <si>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</si>
  <si>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</si>
  <si>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</si>
  <si>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</si>
  <si>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</si>
  <si>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</si>
  <si>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</si>
  <si>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</si>
  <si>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</si>
  <si>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</si>
  <si>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</si>
  <si>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</si>
  <si>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</si>
  <si>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</si>
  <si>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</si>
  <si>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</si>
  <si>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</si>
  <si>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</si>
  <si>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</si>
  <si>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</si>
  <si>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</si>
  <si>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</si>
  <si>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</si>
  <si>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</si>
  <si>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</si>
  <si>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</si>
  <si>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</si>
  <si>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</si>
  <si>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</si>
  <si>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</si>
  <si>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</si>
  <si>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</si>
  <si>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</si>
  <si>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</si>
  <si>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</si>
  <si>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</si>
  <si>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</si>
  <si>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</si>
  <si>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</si>
  <si>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</si>
  <si>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</si>
  <si>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</si>
  <si>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</si>
  <si>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</si>
  <si>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</si>
  <si>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</si>
  <si>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</si>
  <si>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</si>
  <si>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</si>
  <si>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</si>
  <si>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</si>
  <si>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</si>
  <si>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</si>
  <si>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</si>
  <si>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</si>
  <si>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</si>
  <si>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</si>
  <si>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</si>
  <si>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</si>
  <si>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</si>
  <si>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</si>
  <si>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</si>
  <si>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</si>
  <si>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</si>
  <si>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</si>
  <si>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</si>
  <si>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</si>
  <si>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</si>
  <si>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</si>
  <si>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</si>
  <si>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</si>
  <si>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</si>
  <si>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</si>
  <si>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</si>
  <si>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</si>
  <si>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</si>
  <si>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</si>
  <si>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</si>
  <si>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</si>
  <si>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</si>
  <si>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</si>
  <si>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</si>
  <si>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</si>
  <si>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</si>
  <si>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</si>
  <si>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</si>
  <si>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</si>
  <si>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</si>
  <si>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</si>
  <si>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</si>
  <si>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</si>
  <si>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</si>
  <si>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</si>
  <si>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</si>
  <si>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</si>
  <si>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</si>
  <si>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</si>
  <si>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</si>
  <si>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</si>
  <si>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</si>
  <si>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</si>
  <si>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</si>
  <si>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</si>
  <si>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</si>
  <si>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</si>
  <si>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</si>
  <si>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</si>
  <si>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</si>
  <si>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</si>
  <si>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</si>
  <si>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</si>
  <si>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</si>
  <si>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</si>
  <si>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</si>
  <si>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</si>
  <si>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</si>
  <si>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</si>
  <si>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</si>
  <si>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</si>
  <si>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</si>
  <si>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</si>
  <si>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</si>
  <si>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</si>
  <si>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</si>
  <si>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</si>
  <si>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</si>
  <si>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</si>
  <si>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</si>
  <si>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</si>
  <si>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</si>
  <si>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</si>
  <si>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</si>
  <si>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</si>
  <si>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</si>
  <si>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</si>
  <si>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Одеській областi</t>
  </si>
  <si>
    <t>65005.м. Одеса.вул. Бабеля 2</t>
  </si>
  <si>
    <t>Доручення судів України / іноземних судів</t>
  </si>
  <si>
    <t xml:space="preserve">Розглянуто справ судом присяжних </t>
  </si>
  <si>
    <t>Т. В. Лукаш</t>
  </si>
  <si>
    <t>Ю.С. Вишньовська</t>
  </si>
  <si>
    <t>098-90-137-88</t>
  </si>
  <si>
    <t>inbox@od.court.gov.ua</t>
  </si>
  <si>
    <t>20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</si>
</sst>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&amp;L567F0343&amp;C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13297</v>
      </c>
      <c r="F6" s="105">
        <v>6418</v>
      </c>
      <c r="G6" s="105">
        <v>165</v>
      </c>
      <c r="H6" s="105">
        <v>5130</v>
      </c>
      <c r="I6" s="105" t="s">
        <v>206</v>
      </c>
      <c r="J6" s="105">
        <v>8167</v>
      </c>
      <c r="K6" s="84">
        <v>4023</v>
      </c>
      <c r="L6" s="91">
        <f>E6-F6</f>
        <v>6879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65174</v>
      </c>
      <c r="F7" s="105">
        <v>61626</v>
      </c>
      <c r="G7" s="105">
        <v>174</v>
      </c>
      <c r="H7" s="105">
        <v>63567</v>
      </c>
      <c r="I7" s="105">
        <v>48299</v>
      </c>
      <c r="J7" s="105">
        <v>1607</v>
      </c>
      <c r="K7" s="84"/>
      <c r="L7" s="91">
        <f>E7-F7</f>
        <v>3548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212</v>
      </c>
      <c r="F8" s="105">
        <v>198</v>
      </c>
      <c r="G8" s="105">
        <v>4</v>
      </c>
      <c r="H8" s="105">
        <v>202</v>
      </c>
      <c r="I8" s="105">
        <v>177</v>
      </c>
      <c r="J8" s="105">
        <v>10</v>
      </c>
      <c r="K8" s="84"/>
      <c r="L8" s="91">
        <f>E8-F8</f>
        <v>14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4600</v>
      </c>
      <c r="F9" s="105">
        <v>3867</v>
      </c>
      <c r="G9" s="105">
        <v>25</v>
      </c>
      <c r="H9" s="85">
        <v>3877</v>
      </c>
      <c r="I9" s="105">
        <v>2642</v>
      </c>
      <c r="J9" s="105">
        <v>723</v>
      </c>
      <c r="K9" s="84"/>
      <c r="L9" s="91">
        <f>E9-F9</f>
        <v>733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59</v>
      </c>
      <c r="F10" s="105">
        <v>45</v>
      </c>
      <c r="G10" s="105">
        <v>9</v>
      </c>
      <c r="H10" s="105">
        <v>45</v>
      </c>
      <c r="I10" s="105">
        <v>1</v>
      </c>
      <c r="J10" s="105">
        <v>14</v>
      </c>
      <c r="K10" s="84"/>
      <c r="L10" s="91">
        <f>E10-F10</f>
        <v>14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647</v>
      </c>
      <c r="F12" s="105">
        <v>619</v>
      </c>
      <c r="G12" s="105">
        <v>4</v>
      </c>
      <c r="H12" s="105">
        <v>612</v>
      </c>
      <c r="I12" s="105">
        <v>211</v>
      </c>
      <c r="J12" s="105">
        <v>35</v>
      </c>
      <c r="K12" s="84"/>
      <c r="L12" s="91">
        <f>E12-F12</f>
        <v>28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336</v>
      </c>
      <c r="F13" s="105">
        <v>8</v>
      </c>
      <c r="G13" s="105">
        <v>2</v>
      </c>
      <c r="H13" s="105">
        <v>34</v>
      </c>
      <c r="I13" s="105">
        <v>4</v>
      </c>
      <c r="J13" s="105">
        <v>302</v>
      </c>
      <c r="K13" s="84">
        <v>72</v>
      </c>
      <c r="L13" s="91">
        <f>E13-F13</f>
        <v>328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10</v>
      </c>
      <c r="F14" s="112">
        <v>9</v>
      </c>
      <c r="G14" s="112"/>
      <c r="H14" s="112">
        <v>8</v>
      </c>
      <c r="I14" s="112">
        <v>5</v>
      </c>
      <c r="J14" s="112">
        <v>2</v>
      </c>
      <c r="K14" s="94"/>
      <c r="L14" s="91">
        <f>E14-F14</f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166</v>
      </c>
      <c r="F15" s="112">
        <v>140</v>
      </c>
      <c r="G15" s="112">
        <v>1</v>
      </c>
      <c r="H15" s="112">
        <v>134</v>
      </c>
      <c r="I15" s="112">
        <v>81</v>
      </c>
      <c r="J15" s="112">
        <v>32</v>
      </c>
      <c r="K15" s="94"/>
      <c r="L15" s="91">
        <f>E15-F15</f>
        <v>26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84501</v>
      </c>
      <c r="F16" s="86">
        <f>SUM(F6:F15)</f>
        <v>72930</v>
      </c>
      <c r="G16" s="86">
        <f>SUM(G6:G15)</f>
        <v>384</v>
      </c>
      <c r="H16" s="86">
        <f>SUM(H6:H15)</f>
        <v>73609</v>
      </c>
      <c r="I16" s="86">
        <f>SUM(I6:I15)</f>
        <v>51420</v>
      </c>
      <c r="J16" s="86">
        <f>SUM(J6:J15)</f>
        <v>10892</v>
      </c>
      <c r="K16" s="86">
        <f>SUM(K6:K15)</f>
        <v>4095</v>
      </c>
      <c r="L16" s="91">
        <f>E16-F16</f>
        <v>11571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1520</v>
      </c>
      <c r="F17" s="84">
        <v>1392</v>
      </c>
      <c r="G17" s="84">
        <v>14</v>
      </c>
      <c r="H17" s="84">
        <v>1429</v>
      </c>
      <c r="I17" s="84">
        <v>1025</v>
      </c>
      <c r="J17" s="84">
        <v>91</v>
      </c>
      <c r="K17" s="84">
        <v>15</v>
      </c>
      <c r="L17" s="91">
        <f>E17-F17</f>
        <v>128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1545</v>
      </c>
      <c r="F18" s="84">
        <v>1049</v>
      </c>
      <c r="G18" s="84">
        <v>21</v>
      </c>
      <c r="H18" s="84">
        <v>1166</v>
      </c>
      <c r="I18" s="84">
        <v>702</v>
      </c>
      <c r="J18" s="84">
        <v>379</v>
      </c>
      <c r="K18" s="84">
        <v>123</v>
      </c>
      <c r="L18" s="91">
        <f>E18-F18</f>
        <v>496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5</v>
      </c>
      <c r="F19" s="84">
        <v>4</v>
      </c>
      <c r="G19" s="84"/>
      <c r="H19" s="84">
        <v>5</v>
      </c>
      <c r="I19" s="84"/>
      <c r="J19" s="84"/>
      <c r="K19" s="84"/>
      <c r="L19" s="91">
        <f>E19-F19</f>
        <v>1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101</v>
      </c>
      <c r="F20" s="84">
        <v>72</v>
      </c>
      <c r="G20" s="84"/>
      <c r="H20" s="84">
        <v>77</v>
      </c>
      <c r="I20" s="84">
        <v>32</v>
      </c>
      <c r="J20" s="84">
        <v>24</v>
      </c>
      <c r="K20" s="84">
        <v>15</v>
      </c>
      <c r="L20" s="91">
        <f>E20-F20</f>
        <v>29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13</v>
      </c>
      <c r="F21" s="84">
        <v>5</v>
      </c>
      <c r="G21" s="84"/>
      <c r="H21" s="84">
        <v>3</v>
      </c>
      <c r="I21" s="84"/>
      <c r="J21" s="84">
        <v>10</v>
      </c>
      <c r="K21" s="84">
        <v>7</v>
      </c>
      <c r="L21" s="91">
        <f>E21-F21</f>
        <v>8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2</v>
      </c>
      <c r="F22" s="84">
        <v>2</v>
      </c>
      <c r="G22" s="84"/>
      <c r="H22" s="84">
        <v>2</v>
      </c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3</v>
      </c>
      <c r="F23" s="84">
        <v>3</v>
      </c>
      <c r="G23" s="84"/>
      <c r="H23" s="84">
        <v>3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1</v>
      </c>
      <c r="F24" s="84">
        <v>1</v>
      </c>
      <c r="G24" s="84"/>
      <c r="H24" s="84">
        <v>1</v>
      </c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2165</v>
      </c>
      <c r="F25" s="94">
        <v>1567</v>
      </c>
      <c r="G25" s="94">
        <v>28</v>
      </c>
      <c r="H25" s="94">
        <v>1661</v>
      </c>
      <c r="I25" s="94">
        <v>734</v>
      </c>
      <c r="J25" s="94">
        <v>504</v>
      </c>
      <c r="K25" s="94">
        <v>160</v>
      </c>
      <c r="L25" s="91">
        <f>E25-F25</f>
        <v>598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18654</v>
      </c>
      <c r="F26" s="84">
        <v>18147</v>
      </c>
      <c r="G26" s="84">
        <v>5</v>
      </c>
      <c r="H26" s="84">
        <v>17484</v>
      </c>
      <c r="I26" s="84">
        <v>13146</v>
      </c>
      <c r="J26" s="84">
        <v>1170</v>
      </c>
      <c r="K26" s="84">
        <v>15</v>
      </c>
      <c r="L26" s="91">
        <f>E26-F26</f>
        <v>507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264</v>
      </c>
      <c r="F27" s="84">
        <v>256</v>
      </c>
      <c r="G27" s="84">
        <v>1</v>
      </c>
      <c r="H27" s="84">
        <v>258</v>
      </c>
      <c r="I27" s="84">
        <v>110</v>
      </c>
      <c r="J27" s="84">
        <v>6</v>
      </c>
      <c r="K27" s="84">
        <v>4</v>
      </c>
      <c r="L27" s="91">
        <f>E27-F27</f>
        <v>8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36154</v>
      </c>
      <c r="F28" s="84">
        <v>33248</v>
      </c>
      <c r="G28" s="84">
        <v>110</v>
      </c>
      <c r="H28" s="84">
        <v>33148</v>
      </c>
      <c r="I28" s="84">
        <v>29044</v>
      </c>
      <c r="J28" s="84">
        <v>3006</v>
      </c>
      <c r="K28" s="84">
        <v>141</v>
      </c>
      <c r="L28" s="91">
        <f>E28-F28</f>
        <v>2906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46662</v>
      </c>
      <c r="F29" s="84">
        <v>29976</v>
      </c>
      <c r="G29" s="84">
        <v>647</v>
      </c>
      <c r="H29" s="84">
        <v>27456</v>
      </c>
      <c r="I29" s="84">
        <v>21213</v>
      </c>
      <c r="J29" s="84">
        <v>19206</v>
      </c>
      <c r="K29" s="84">
        <v>4283</v>
      </c>
      <c r="L29" s="91">
        <f>E29-F29</f>
        <v>16686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3733</v>
      </c>
      <c r="F30" s="84">
        <v>3485</v>
      </c>
      <c r="G30" s="84">
        <v>11</v>
      </c>
      <c r="H30" s="84">
        <v>3576</v>
      </c>
      <c r="I30" s="84">
        <v>3108</v>
      </c>
      <c r="J30" s="84">
        <v>157</v>
      </c>
      <c r="K30" s="84">
        <v>18</v>
      </c>
      <c r="L30" s="91">
        <f>E30-F30</f>
        <v>248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4043</v>
      </c>
      <c r="F31" s="84">
        <v>3135</v>
      </c>
      <c r="G31" s="84">
        <v>19</v>
      </c>
      <c r="H31" s="84">
        <v>3160</v>
      </c>
      <c r="I31" s="84">
        <v>2759</v>
      </c>
      <c r="J31" s="84">
        <v>883</v>
      </c>
      <c r="K31" s="84">
        <v>97</v>
      </c>
      <c r="L31" s="91">
        <f>E31-F31</f>
        <v>908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929</v>
      </c>
      <c r="F32" s="84">
        <v>720</v>
      </c>
      <c r="G32" s="84">
        <v>15</v>
      </c>
      <c r="H32" s="84">
        <v>733</v>
      </c>
      <c r="I32" s="84">
        <v>355</v>
      </c>
      <c r="J32" s="84">
        <v>196</v>
      </c>
      <c r="K32" s="84">
        <v>33</v>
      </c>
      <c r="L32" s="91">
        <f>E32-F32</f>
        <v>209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158</v>
      </c>
      <c r="F33" s="84">
        <v>92</v>
      </c>
      <c r="G33" s="84">
        <v>3</v>
      </c>
      <c r="H33" s="84">
        <v>93</v>
      </c>
      <c r="I33" s="84">
        <v>20</v>
      </c>
      <c r="J33" s="84">
        <v>65</v>
      </c>
      <c r="K33" s="84">
        <v>24</v>
      </c>
      <c r="L33" s="91">
        <f>E33-F33</f>
        <v>66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74</v>
      </c>
      <c r="F34" s="84">
        <v>57</v>
      </c>
      <c r="G34" s="84">
        <v>3</v>
      </c>
      <c r="H34" s="84">
        <v>44</v>
      </c>
      <c r="I34" s="84">
        <v>10</v>
      </c>
      <c r="J34" s="84">
        <v>30</v>
      </c>
      <c r="K34" s="84">
        <v>6</v>
      </c>
      <c r="L34" s="91">
        <f>E34-F34</f>
        <v>17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227</v>
      </c>
      <c r="F35" s="84">
        <v>223</v>
      </c>
      <c r="G35" s="84"/>
      <c r="H35" s="84">
        <v>223</v>
      </c>
      <c r="I35" s="84">
        <v>23</v>
      </c>
      <c r="J35" s="84">
        <v>4</v>
      </c>
      <c r="K35" s="84">
        <v>1</v>
      </c>
      <c r="L35" s="91">
        <f>E35-F35</f>
        <v>4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893</v>
      </c>
      <c r="F36" s="84">
        <v>642</v>
      </c>
      <c r="G36" s="84">
        <v>25</v>
      </c>
      <c r="H36" s="84">
        <v>679</v>
      </c>
      <c r="I36" s="84">
        <v>169</v>
      </c>
      <c r="J36" s="84">
        <v>214</v>
      </c>
      <c r="K36" s="84">
        <v>61</v>
      </c>
      <c r="L36" s="91">
        <f>E36-F36</f>
        <v>251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5501</v>
      </c>
      <c r="F37" s="84">
        <v>4806</v>
      </c>
      <c r="G37" s="84">
        <v>39</v>
      </c>
      <c r="H37" s="84">
        <v>4626</v>
      </c>
      <c r="I37" s="84">
        <v>3062</v>
      </c>
      <c r="J37" s="84">
        <v>875</v>
      </c>
      <c r="K37" s="84">
        <v>131</v>
      </c>
      <c r="L37" s="91">
        <f>E37-F37</f>
        <v>695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30</v>
      </c>
      <c r="F38" s="84">
        <v>22</v>
      </c>
      <c r="G38" s="84"/>
      <c r="H38" s="84">
        <v>19</v>
      </c>
      <c r="I38" s="84">
        <v>15</v>
      </c>
      <c r="J38" s="84">
        <v>11</v>
      </c>
      <c r="K38" s="84">
        <v>5</v>
      </c>
      <c r="L38" s="91">
        <f>E38-F38</f>
        <v>8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168</v>
      </c>
      <c r="F39" s="84">
        <v>133</v>
      </c>
      <c r="G39" s="84"/>
      <c r="H39" s="84">
        <v>144</v>
      </c>
      <c r="I39" s="84">
        <v>79</v>
      </c>
      <c r="J39" s="84">
        <v>24</v>
      </c>
      <c r="K39" s="84">
        <v>4</v>
      </c>
      <c r="L39" s="91">
        <f>E39-F39</f>
        <v>35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85338</v>
      </c>
      <c r="F40" s="94">
        <v>65209</v>
      </c>
      <c r="G40" s="94">
        <v>782</v>
      </c>
      <c r="H40" s="94">
        <v>59491</v>
      </c>
      <c r="I40" s="94">
        <v>40961</v>
      </c>
      <c r="J40" s="94">
        <v>25847</v>
      </c>
      <c r="K40" s="94">
        <v>4823</v>
      </c>
      <c r="L40" s="91">
        <f>E40-F40</f>
        <v>20129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71603</v>
      </c>
      <c r="F41" s="84">
        <v>67489</v>
      </c>
      <c r="G41" s="84">
        <v>5</v>
      </c>
      <c r="H41" s="84">
        <v>65869</v>
      </c>
      <c r="I41" s="84" t="s">
        <v>206</v>
      </c>
      <c r="J41" s="84">
        <v>5734</v>
      </c>
      <c r="K41" s="84">
        <v>32</v>
      </c>
      <c r="L41" s="91">
        <f>E41-F41</f>
        <v>4114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425</v>
      </c>
      <c r="F42" s="84">
        <v>357</v>
      </c>
      <c r="G42" s="84"/>
      <c r="H42" s="84">
        <v>365</v>
      </c>
      <c r="I42" s="84" t="s">
        <v>206</v>
      </c>
      <c r="J42" s="84">
        <v>60</v>
      </c>
      <c r="K42" s="84">
        <v>8</v>
      </c>
      <c r="L42" s="91">
        <f>E42-F42</f>
        <v>68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608</v>
      </c>
      <c r="F43" s="84">
        <v>506</v>
      </c>
      <c r="G43" s="84"/>
      <c r="H43" s="84">
        <v>538</v>
      </c>
      <c r="I43" s="84">
        <v>321</v>
      </c>
      <c r="J43" s="84">
        <v>70</v>
      </c>
      <c r="K43" s="84">
        <v>21</v>
      </c>
      <c r="L43" s="91">
        <f>E43-F43</f>
        <v>102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43</v>
      </c>
      <c r="F44" s="84">
        <v>43</v>
      </c>
      <c r="G44" s="84"/>
      <c r="H44" s="84">
        <v>42</v>
      </c>
      <c r="I44" s="84">
        <v>8</v>
      </c>
      <c r="J44" s="84">
        <v>1</v>
      </c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72254</v>
      </c>
      <c r="F45" s="84">
        <f>F41+F43+F44</f>
        <v>68038</v>
      </c>
      <c r="G45" s="84">
        <f>G41+G43+G44</f>
        <v>5</v>
      </c>
      <c r="H45" s="84">
        <f>H41+H43+H44</f>
        <v>66449</v>
      </c>
      <c r="I45" s="84">
        <f>I43+I44</f>
        <v>329</v>
      </c>
      <c r="J45" s="84">
        <f>J41+J43+J44</f>
        <v>5805</v>
      </c>
      <c r="K45" s="84">
        <f>K41+K43+K44</f>
        <v>53</v>
      </c>
      <c r="L45" s="91">
        <f>E45-F45</f>
        <v>4216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244258</v>
      </c>
      <c r="F46" s="84">
        <f t="shared" si="0"/>
        <v>207744</v>
      </c>
      <c r="G46" s="84">
        <f t="shared" si="0"/>
        <v>1199</v>
      </c>
      <c r="H46" s="84">
        <f t="shared" si="0"/>
        <v>201210</v>
      </c>
      <c r="I46" s="84">
        <f t="shared" si="0"/>
        <v>93444</v>
      </c>
      <c r="J46" s="84">
        <f t="shared" si="0"/>
        <v>43048</v>
      </c>
      <c r="K46" s="84">
        <f t="shared" si="0"/>
        <v>9131</v>
      </c>
      <c r="L46" s="91">
        <f>E46-F46</f>
        <v>36514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&amp;L567F0343&amp;C&amp;R2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1093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997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7362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211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512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1276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1762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2332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463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582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479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4561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148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1277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873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2051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842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26041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633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395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112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61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8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19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24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162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25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5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20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36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32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29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1677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8596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1902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541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1361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129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1865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1859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1392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>
        <v>2</v>
      </c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&amp;L567F0343&amp;C&amp;R3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5162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3674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579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13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769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556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101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330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139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55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20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3198304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30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>
        <v>1</v>
      </c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8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411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21845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565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287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4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184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12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337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431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1970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195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89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11485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>
        <v>1</v>
      </c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29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521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29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8578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9288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7845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46417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38921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1296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6115168806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637917312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7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400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195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7808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2404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279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193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169220</v>
      </c>
      <c r="F57" s="115">
        <f>F58+F61+F62+F63</f>
        <v>25815</v>
      </c>
      <c r="G57" s="115">
        <f>G58+G61+G62+G63</f>
        <v>4249</v>
      </c>
      <c r="H57" s="115">
        <f>H58+H61+H62+H63</f>
        <v>1096</v>
      </c>
      <c r="I57" s="115">
        <f>I58+I61+I62+I63</f>
        <v>830</v>
      </c>
    </row>
    <row r="58" spans="1:9" ht="13.5" customHeight="1">
      <c r="A58" s="219" t="s">
        <v>103</v>
      </c>
      <c r="B58" s="219"/>
      <c r="C58" s="219"/>
      <c r="D58" s="219"/>
      <c r="E58" s="94">
        <v>66128</v>
      </c>
      <c r="F58" s="94">
        <v>5310</v>
      </c>
      <c r="G58" s="94">
        <v>1360</v>
      </c>
      <c r="H58" s="94">
        <v>442</v>
      </c>
      <c r="I58" s="94">
        <v>369</v>
      </c>
    </row>
    <row r="59" spans="1:9" ht="13.5" customHeight="1">
      <c r="A59" s="284" t="s">
        <v>204</v>
      </c>
      <c r="B59" s="285"/>
      <c r="C59" s="285"/>
      <c r="D59" s="286"/>
      <c r="E59" s="86">
        <v>2505</v>
      </c>
      <c r="F59" s="86">
        <v>1576</v>
      </c>
      <c r="G59" s="86">
        <v>616</v>
      </c>
      <c r="H59" s="86">
        <v>246</v>
      </c>
      <c r="I59" s="86">
        <v>187</v>
      </c>
    </row>
    <row r="60" spans="1:9" ht="13.5" customHeight="1">
      <c r="A60" s="284" t="s">
        <v>205</v>
      </c>
      <c r="B60" s="285"/>
      <c r="C60" s="285"/>
      <c r="D60" s="286"/>
      <c r="E60" s="86">
        <v>59432</v>
      </c>
      <c r="F60" s="86">
        <v>3219</v>
      </c>
      <c r="G60" s="86">
        <v>626</v>
      </c>
      <c r="H60" s="86">
        <v>165</v>
      </c>
      <c r="I60" s="86">
        <v>125</v>
      </c>
    </row>
    <row r="61" spans="1:9" ht="13.5" customHeight="1">
      <c r="A61" s="272" t="s">
        <v>30</v>
      </c>
      <c r="B61" s="272"/>
      <c r="C61" s="272"/>
      <c r="D61" s="272"/>
      <c r="E61" s="84">
        <v>1028</v>
      </c>
      <c r="F61" s="84">
        <v>546</v>
      </c>
      <c r="G61" s="84">
        <v>64</v>
      </c>
      <c r="H61" s="84">
        <v>10</v>
      </c>
      <c r="I61" s="84">
        <v>13</v>
      </c>
    </row>
    <row r="62" spans="1:9" ht="13.5" customHeight="1">
      <c r="A62" s="272" t="s">
        <v>104</v>
      </c>
      <c r="B62" s="272"/>
      <c r="C62" s="272"/>
      <c r="D62" s="272"/>
      <c r="E62" s="84">
        <v>39131</v>
      </c>
      <c r="F62" s="84">
        <v>16541</v>
      </c>
      <c r="G62" s="84">
        <v>2770</v>
      </c>
      <c r="H62" s="84">
        <v>631</v>
      </c>
      <c r="I62" s="84">
        <v>418</v>
      </c>
    </row>
    <row r="63" spans="1:9" ht="13.5" customHeight="1">
      <c r="A63" s="219" t="s">
        <v>108</v>
      </c>
      <c r="B63" s="219"/>
      <c r="C63" s="219"/>
      <c r="D63" s="219"/>
      <c r="E63" s="84">
        <v>62933</v>
      </c>
      <c r="F63" s="84">
        <v>3418</v>
      </c>
      <c r="G63" s="84">
        <v>55</v>
      </c>
      <c r="H63" s="84">
        <v>13</v>
      </c>
      <c r="I63" s="84">
        <v>30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68869</v>
      </c>
      <c r="G67" s="108">
        <v>822140536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20043</v>
      </c>
      <c r="G68" s="88">
        <v>745234197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48826</v>
      </c>
      <c r="G69" s="88">
        <v>76906339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26877</v>
      </c>
      <c r="G70" s="108">
        <v>13483428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4</v>
      </c>
      <c r="G71" s="88">
        <v>15094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&amp;L567F0343&amp;C&amp;R4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21.211206095521277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37.59640102827763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31.746031746031747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18.65980578016791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0.9130060292850991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96.85478280961183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1042.538860103627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1265.5854922279793</v>
      </c>
    </row>
    <row r="11" spans="1:4" ht="16.5" customHeight="1">
      <c r="A11" s="209" t="s">
        <v>62</v>
      </c>
      <c r="B11" s="211"/>
      <c r="C11" s="10">
        <v>9</v>
      </c>
      <c r="D11" s="84">
        <v>63.6666666666667</v>
      </c>
    </row>
    <row r="12" spans="1:4" ht="16.5" customHeight="1">
      <c r="A12" s="272" t="s">
        <v>103</v>
      </c>
      <c r="B12" s="272"/>
      <c r="C12" s="10">
        <v>10</v>
      </c>
      <c r="D12" s="84">
        <v>41.9090909090909</v>
      </c>
    </row>
    <row r="13" spans="1:4" ht="16.5" customHeight="1">
      <c r="A13" s="284" t="s">
        <v>204</v>
      </c>
      <c r="B13" s="286"/>
      <c r="C13" s="10">
        <v>11</v>
      </c>
      <c r="D13" s="94">
        <v>173.575757575758</v>
      </c>
    </row>
    <row r="14" spans="1:4" ht="16.5" customHeight="1">
      <c r="A14" s="284" t="s">
        <v>205</v>
      </c>
      <c r="B14" s="286"/>
      <c r="C14" s="10">
        <v>12</v>
      </c>
      <c r="D14" s="94">
        <v>9.45454545454545</v>
      </c>
    </row>
    <row r="15" spans="1:4" ht="16.5" customHeight="1">
      <c r="A15" s="272" t="s">
        <v>30</v>
      </c>
      <c r="B15" s="272"/>
      <c r="C15" s="10">
        <v>13</v>
      </c>
      <c r="D15" s="84">
        <v>115.606060606061</v>
      </c>
    </row>
    <row r="16" spans="1:4" ht="16.5" customHeight="1">
      <c r="A16" s="272" t="s">
        <v>104</v>
      </c>
      <c r="B16" s="272"/>
      <c r="C16" s="10">
        <v>14</v>
      </c>
      <c r="D16" s="84">
        <v>117.757575757576</v>
      </c>
    </row>
    <row r="17" spans="1:5" ht="16.5" customHeight="1">
      <c r="A17" s="272" t="s">
        <v>108</v>
      </c>
      <c r="B17" s="272"/>
      <c r="C17" s="10">
        <v>15</v>
      </c>
      <c r="D17" s="84">
        <v>24.3333333333333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&amp;L567F0343&amp;C&amp;R5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priymak</cp:lastModifiedBy>
  <cp:lastPrinted>2020-09-01T06:11:52Z</cp:lastPrinted>
  <dcterms:created xsi:type="dcterms:W3CDTF">2004-04-20T14:33:35Z</dcterms:created>
  <dcterms:modified xsi:type="dcterms:W3CDTF">2021-01-21T07:47:53Z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мзс_10015_4.2020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F8AB2A16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